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ttendance sheet" sheetId="1" state="visible" r:id="rId3"/>
    <sheet name="Instructions" sheetId="2" state="visible" r:id="rId4"/>
  </sheets>
  <definedNames>
    <definedName function="false" hidden="false" localSheetId="0" name="_xlnm.Print_Area" vbProcedure="false">'Attendance sheet'!$A$1:$AM$24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<sst xmlns="http://schemas.openxmlformats.org/spreadsheetml/2006/main" count="27" uniqueCount="25">
  <si>
    <t xml:space="preserve">Monthly attendance sheet</t>
  </si>
  <si>
    <t xml:space="preserve">Month (1-12)</t>
  </si>
  <si>
    <t xml:space="preserve">Fill in the white and yellow cells. For each day enter the hours worked, or H = holiday, S = sick leave, L = other leave. The columns on the right calculate themselves. The first row is an example: overwrite it.</t>
  </si>
  <si>
    <t xml:space="preserve">Year</t>
  </si>
  <si>
    <t xml:space="preserve">Employee</t>
  </si>
  <si>
    <t xml:space="preserve">Hours per day</t>
  </si>
  <si>
    <t xml:space="preserve">Hours worked</t>
  </si>
  <si>
    <t xml:space="preserve">Hours due</t>
  </si>
  <si>
    <t xml:space="preserve">Balance</t>
  </si>
  <si>
    <t xml:space="preserve">Holiday</t>
  </si>
  <si>
    <t xml:space="preserve">Sick leave</t>
  </si>
  <si>
    <t xml:space="preserve">Other leave</t>
  </si>
  <si>
    <t xml:space="preserve">Jane Smith</t>
  </si>
  <si>
    <t xml:space="preserve">H</t>
  </si>
  <si>
    <t xml:space="preserve">S</t>
  </si>
  <si>
    <t xml:space="preserve">Total</t>
  </si>
  <si>
    <t xml:space="preserve">Free template from Klokka, the Kamzan software for managing employee hours: kamzan.com</t>
  </si>
  <si>
    <t xml:space="preserve">Enter the month and year in the yellow cells: days and weekends update on their own.</t>
  </si>
  <si>
    <t xml:space="preserve">Overwrite the example row and add names with the contract hours per day.</t>
  </si>
  <si>
    <t xml:space="preserve">Each day, enter the hours worked or the absence code.</t>
  </si>
  <si>
    <t xml:space="preserve">List your country’s public holidays below: they are left out of the hours due.</t>
  </si>
  <si>
    <t xml:space="preserve">For the next month, duplicate the sheet and change the month.</t>
  </si>
  <si>
    <t xml:space="preserve">Hours due = working days in the month (Monday to Friday, public holidays excluded) minus days of absence, times hours per day. Balance = hours worked minus hours due. Each absence counts as a full day.</t>
  </si>
  <si>
    <t xml:space="preserve">Working template: it does not replace the records required by law. Check the results with whoever runs payroll.</t>
  </si>
  <si>
    <t xml:space="preserve">Public holidays (dates)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</si>
</sst>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"/>
    <numFmt numFmtId="166" formatCode="ddd"/>
    <numFmt numFmtId="167" formatCode="d"/>
    <numFmt numFmtId="168" formatCode="0.0#"/>
    <numFmt numFmtId="169" formatCode="\+0.0#;\-0.0#;0"/>
    <numFmt numFmtId="170" formatCode="dd/mm/yyyy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  <font>
      <sz val="10"/>
      <color rgb="FF5A5A5A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  <fill>
      <patternFill patternType="solid">
        <fgColor rgb="FFEDEDED"/>
        <bgColor rgb="FFF7E3E8"/>
      </patternFill>
    </fill>
    <fill>
      <patternFill patternType="solid">
        <fgColor rgb="FFF7E3E8"/>
        <bgColor rgb="FFEDEDED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5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ill>
        <patternFill>
          <bgColor rgb="FFEDEDED"/>
        </patternFill>
      </fill>
    </dxf>
    <dxf>
      <fill>
        <patternFill>
          <bgColor rgb="FFCFE8D5"/>
        </patternFill>
      </fill>
    </dxf>
    <dxf>
      <fill>
        <patternFill>
          <bgColor rgb="FFF9D7C9"/>
        </patternFill>
      </fill>
    </dxf>
    <dxf>
      <fill>
        <patternFill>
          <bgColor rgb="FFD6E4F5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D6E4F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7E3E8"/>
      <rgbColor rgb="FFCFE8D5"/>
      <rgbColor rgb="FFFFFF99"/>
      <rgbColor rgb="FF99CCFF"/>
      <rgbColor rgb="FFFF99CC"/>
      <rgbColor rgb="FFCC99FF"/>
      <rgbColor rgb="FFF9D7C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en/klok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M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2" ySplit="6" topLeftCell="C7" activePane="bottomRight" state="frozen"/>
      <selection pane="topLeft" activeCell="A1" activeCellId="0" sqref="A1"/>
      <selection pane="topRight" activeCell="C1" activeCellId="0" sqref="C1"/>
      <selection pane="bottomLeft" activeCell="A7" activeCellId="0" sqref="A7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2" min="2" style="0" width="9"/>
    <col collapsed="false" customWidth="true" hidden="false" outlineLevel="0" max="33" min="3" style="0" width="4.6"/>
    <col collapsed="false" customWidth="true" hidden="false" outlineLevel="0" max="39" min="34" style="0" width="10.51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n">
        <v>11</v>
      </c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customFormat="false" ht="19.5" hidden="false" customHeight="true" outlineLevel="0" collapsed="false">
      <c r="A3" s="2" t="s">
        <v>3</v>
      </c>
      <c r="B3" s="5" t="n">
        <v>2026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5" customFormat="false" ht="18" hidden="false" customHeight="true" outlineLevel="0" collapsed="false">
      <c r="A5" s="6" t="s">
        <v>4</v>
      </c>
      <c r="B5" s="6" t="s">
        <v>5</v>
      </c>
      <c r="C5" s="7" t="n">
        <f aca="false">IF(C6="","",C6)</f>
        <v>46327</v>
      </c>
      <c r="D5" s="7" t="n">
        <f aca="false">IF(D6="","",D6)</f>
        <v>46328</v>
      </c>
      <c r="E5" s="7" t="n">
        <f aca="false">IF(E6="","",E6)</f>
        <v>46329</v>
      </c>
      <c r="F5" s="7" t="n">
        <f aca="false">IF(F6="","",F6)</f>
        <v>46330</v>
      </c>
      <c r="G5" s="7" t="n">
        <f aca="false">IF(G6="","",G6)</f>
        <v>46331</v>
      </c>
      <c r="H5" s="7" t="n">
        <f aca="false">IF(H6="","",H6)</f>
        <v>46332</v>
      </c>
      <c r="I5" s="7" t="n">
        <f aca="false">IF(I6="","",I6)</f>
        <v>46333</v>
      </c>
      <c r="J5" s="7" t="n">
        <f aca="false">IF(J6="","",J6)</f>
        <v>46334</v>
      </c>
      <c r="K5" s="7" t="n">
        <f aca="false">IF(K6="","",K6)</f>
        <v>46335</v>
      </c>
      <c r="L5" s="7" t="n">
        <f aca="false">IF(L6="","",L6)</f>
        <v>46336</v>
      </c>
      <c r="M5" s="7" t="n">
        <f aca="false">IF(M6="","",M6)</f>
        <v>46337</v>
      </c>
      <c r="N5" s="7" t="n">
        <f aca="false">IF(N6="","",N6)</f>
        <v>46338</v>
      </c>
      <c r="O5" s="7" t="n">
        <f aca="false">IF(O6="","",O6)</f>
        <v>46339</v>
      </c>
      <c r="P5" s="7" t="n">
        <f aca="false">IF(P6="","",P6)</f>
        <v>46340</v>
      </c>
      <c r="Q5" s="7" t="n">
        <f aca="false">IF(Q6="","",Q6)</f>
        <v>46341</v>
      </c>
      <c r="R5" s="7" t="n">
        <f aca="false">IF(R6="","",R6)</f>
        <v>46342</v>
      </c>
      <c r="S5" s="7" t="n">
        <f aca="false">IF(S6="","",S6)</f>
        <v>46343</v>
      </c>
      <c r="T5" s="7" t="n">
        <f aca="false">IF(T6="","",T6)</f>
        <v>46344</v>
      </c>
      <c r="U5" s="7" t="n">
        <f aca="false">IF(U6="","",U6)</f>
        <v>46345</v>
      </c>
      <c r="V5" s="7" t="n">
        <f aca="false">IF(V6="","",V6)</f>
        <v>46346</v>
      </c>
      <c r="W5" s="7" t="n">
        <f aca="false">IF(W6="","",W6)</f>
        <v>46347</v>
      </c>
      <c r="X5" s="7" t="n">
        <f aca="false">IF(X6="","",X6)</f>
        <v>46348</v>
      </c>
      <c r="Y5" s="7" t="n">
        <f aca="false">IF(Y6="","",Y6)</f>
        <v>46349</v>
      </c>
      <c r="Z5" s="7" t="n">
        <f aca="false">IF(Z6="","",Z6)</f>
        <v>46350</v>
      </c>
      <c r="AA5" s="7" t="n">
        <f aca="false">IF(AA6="","",AA6)</f>
        <v>46351</v>
      </c>
      <c r="AB5" s="7" t="n">
        <f aca="false">IF(AB6="","",AB6)</f>
        <v>46352</v>
      </c>
      <c r="AC5" s="7" t="n">
        <f aca="false">IF(AC6="","",AC6)</f>
        <v>46353</v>
      </c>
      <c r="AD5" s="7" t="n">
        <f aca="false">IF(AD6="","",AD6)</f>
        <v>46354</v>
      </c>
      <c r="AE5" s="7" t="n">
        <f aca="false">IF(AE6="","",AE6)</f>
        <v>46355</v>
      </c>
      <c r="AF5" s="7" t="n">
        <f aca="false">IF(AF6="","",AF6)</f>
        <v>46356</v>
      </c>
      <c r="AG5" s="7" t="str">
        <f aca="false">IF(AG6="","",AG6)</f>
        <v/>
      </c>
      <c r="AH5" s="6" t="s">
        <v>6</v>
      </c>
      <c r="AI5" s="6" t="s">
        <v>7</v>
      </c>
      <c r="AJ5" s="6" t="s">
        <v>8</v>
      </c>
      <c r="AK5" s="6" t="s">
        <v>9</v>
      </c>
      <c r="AL5" s="6" t="s">
        <v>10</v>
      </c>
      <c r="AM5" s="6" t="s">
        <v>11</v>
      </c>
    </row>
    <row r="6" customFormat="false" ht="18" hidden="false" customHeight="true" outlineLevel="0" collapsed="false">
      <c r="A6" s="6"/>
      <c r="B6" s="6"/>
      <c r="C6" s="8" t="n">
        <f aca="false">IF(MONTH(DATE($B$3,$B$2,1)+0)=$B$2,DATE($B$3,$B$2,1)+0,"")</f>
        <v>46327</v>
      </c>
      <c r="D6" s="8" t="n">
        <f aca="false">IF(MONTH(DATE($B$3,$B$2,1)+1)=$B$2,DATE($B$3,$B$2,1)+1,"")</f>
        <v>46328</v>
      </c>
      <c r="E6" s="8" t="n">
        <f aca="false">IF(MONTH(DATE($B$3,$B$2,1)+2)=$B$2,DATE($B$3,$B$2,1)+2,"")</f>
        <v>46329</v>
      </c>
      <c r="F6" s="8" t="n">
        <f aca="false">IF(MONTH(DATE($B$3,$B$2,1)+3)=$B$2,DATE($B$3,$B$2,1)+3,"")</f>
        <v>46330</v>
      </c>
      <c r="G6" s="8" t="n">
        <f aca="false">IF(MONTH(DATE($B$3,$B$2,1)+4)=$B$2,DATE($B$3,$B$2,1)+4,"")</f>
        <v>46331</v>
      </c>
      <c r="H6" s="8" t="n">
        <f aca="false">IF(MONTH(DATE($B$3,$B$2,1)+5)=$B$2,DATE($B$3,$B$2,1)+5,"")</f>
        <v>46332</v>
      </c>
      <c r="I6" s="8" t="n">
        <f aca="false">IF(MONTH(DATE($B$3,$B$2,1)+6)=$B$2,DATE($B$3,$B$2,1)+6,"")</f>
        <v>46333</v>
      </c>
      <c r="J6" s="8" t="n">
        <f aca="false">IF(MONTH(DATE($B$3,$B$2,1)+7)=$B$2,DATE($B$3,$B$2,1)+7,"")</f>
        <v>46334</v>
      </c>
      <c r="K6" s="8" t="n">
        <f aca="false">IF(MONTH(DATE($B$3,$B$2,1)+8)=$B$2,DATE($B$3,$B$2,1)+8,"")</f>
        <v>46335</v>
      </c>
      <c r="L6" s="8" t="n">
        <f aca="false">IF(MONTH(DATE($B$3,$B$2,1)+9)=$B$2,DATE($B$3,$B$2,1)+9,"")</f>
        <v>46336</v>
      </c>
      <c r="M6" s="8" t="n">
        <f aca="false">IF(MONTH(DATE($B$3,$B$2,1)+10)=$B$2,DATE($B$3,$B$2,1)+10,"")</f>
        <v>46337</v>
      </c>
      <c r="N6" s="8" t="n">
        <f aca="false">IF(MONTH(DATE($B$3,$B$2,1)+11)=$B$2,DATE($B$3,$B$2,1)+11,"")</f>
        <v>46338</v>
      </c>
      <c r="O6" s="8" t="n">
        <f aca="false">IF(MONTH(DATE($B$3,$B$2,1)+12)=$B$2,DATE($B$3,$B$2,1)+12,"")</f>
        <v>46339</v>
      </c>
      <c r="P6" s="8" t="n">
        <f aca="false">IF(MONTH(DATE($B$3,$B$2,1)+13)=$B$2,DATE($B$3,$B$2,1)+13,"")</f>
        <v>46340</v>
      </c>
      <c r="Q6" s="8" t="n">
        <f aca="false">IF(MONTH(DATE($B$3,$B$2,1)+14)=$B$2,DATE($B$3,$B$2,1)+14,"")</f>
        <v>46341</v>
      </c>
      <c r="R6" s="8" t="n">
        <f aca="false">IF(MONTH(DATE($B$3,$B$2,1)+15)=$B$2,DATE($B$3,$B$2,1)+15,"")</f>
        <v>46342</v>
      </c>
      <c r="S6" s="8" t="n">
        <f aca="false">IF(MONTH(DATE($B$3,$B$2,1)+16)=$B$2,DATE($B$3,$B$2,1)+16,"")</f>
        <v>46343</v>
      </c>
      <c r="T6" s="8" t="n">
        <f aca="false">IF(MONTH(DATE($B$3,$B$2,1)+17)=$B$2,DATE($B$3,$B$2,1)+17,"")</f>
        <v>46344</v>
      </c>
      <c r="U6" s="8" t="n">
        <f aca="false">IF(MONTH(DATE($B$3,$B$2,1)+18)=$B$2,DATE($B$3,$B$2,1)+18,"")</f>
        <v>46345</v>
      </c>
      <c r="V6" s="8" t="n">
        <f aca="false">IF(MONTH(DATE($B$3,$B$2,1)+19)=$B$2,DATE($B$3,$B$2,1)+19,"")</f>
        <v>46346</v>
      </c>
      <c r="W6" s="8" t="n">
        <f aca="false">IF(MONTH(DATE($B$3,$B$2,1)+20)=$B$2,DATE($B$3,$B$2,1)+20,"")</f>
        <v>46347</v>
      </c>
      <c r="X6" s="8" t="n">
        <f aca="false">IF(MONTH(DATE($B$3,$B$2,1)+21)=$B$2,DATE($B$3,$B$2,1)+21,"")</f>
        <v>46348</v>
      </c>
      <c r="Y6" s="8" t="n">
        <f aca="false">IF(MONTH(DATE($B$3,$B$2,1)+22)=$B$2,DATE($B$3,$B$2,1)+22,"")</f>
        <v>46349</v>
      </c>
      <c r="Z6" s="8" t="n">
        <f aca="false">IF(MONTH(DATE($B$3,$B$2,1)+23)=$B$2,DATE($B$3,$B$2,1)+23,"")</f>
        <v>46350</v>
      </c>
      <c r="AA6" s="8" t="n">
        <f aca="false">IF(MONTH(DATE($B$3,$B$2,1)+24)=$B$2,DATE($B$3,$B$2,1)+24,"")</f>
        <v>46351</v>
      </c>
      <c r="AB6" s="8" t="n">
        <f aca="false">IF(MONTH(DATE($B$3,$B$2,1)+25)=$B$2,DATE($B$3,$B$2,1)+25,"")</f>
        <v>46352</v>
      </c>
      <c r="AC6" s="8" t="n">
        <f aca="false">IF(MONTH(DATE($B$3,$B$2,1)+26)=$B$2,DATE($B$3,$B$2,1)+26,"")</f>
        <v>46353</v>
      </c>
      <c r="AD6" s="8" t="n">
        <f aca="false">IF(MONTH(DATE($B$3,$B$2,1)+27)=$B$2,DATE($B$3,$B$2,1)+27,"")</f>
        <v>46354</v>
      </c>
      <c r="AE6" s="8" t="n">
        <f aca="false">IF(MONTH(DATE($B$3,$B$2,1)+28)=$B$2,DATE($B$3,$B$2,1)+28,"")</f>
        <v>46355</v>
      </c>
      <c r="AF6" s="8" t="n">
        <f aca="false">IF(MONTH(DATE($B$3,$B$2,1)+29)=$B$2,DATE($B$3,$B$2,1)+29,"")</f>
        <v>46356</v>
      </c>
      <c r="AG6" s="8" t="str">
        <f aca="false">IF(MONTH(DATE($B$3,$B$2,1)+30)=$B$2,DATE($B$3,$B$2,1)+30,"")</f>
        <v/>
      </c>
      <c r="AH6" s="6"/>
      <c r="AI6" s="6"/>
      <c r="AJ6" s="6"/>
      <c r="AK6" s="6"/>
      <c r="AL6" s="6"/>
      <c r="AM6" s="6"/>
    </row>
    <row r="7" customFormat="false" ht="15" hidden="false" customHeight="false" outlineLevel="0" collapsed="false">
      <c r="A7" s="9" t="s">
        <v>12</v>
      </c>
      <c r="B7" s="10" t="n">
        <v>8</v>
      </c>
      <c r="C7" s="10"/>
      <c r="D7" s="10" t="n">
        <v>8</v>
      </c>
      <c r="E7" s="10" t="n">
        <v>8</v>
      </c>
      <c r="F7" s="10" t="n">
        <v>8</v>
      </c>
      <c r="G7" s="10" t="n">
        <v>8</v>
      </c>
      <c r="H7" s="10" t="n">
        <v>8</v>
      </c>
      <c r="I7" s="10"/>
      <c r="J7" s="10"/>
      <c r="K7" s="10" t="s">
        <v>13</v>
      </c>
      <c r="L7" s="10" t="s">
        <v>13</v>
      </c>
      <c r="M7" s="10" t="n">
        <v>8</v>
      </c>
      <c r="N7" s="10" t="n">
        <v>8</v>
      </c>
      <c r="O7" s="10" t="n">
        <v>8</v>
      </c>
      <c r="P7" s="10"/>
      <c r="Q7" s="10"/>
      <c r="R7" s="10" t="n">
        <v>8</v>
      </c>
      <c r="S7" s="10" t="n">
        <v>8</v>
      </c>
      <c r="T7" s="10" t="s">
        <v>14</v>
      </c>
      <c r="U7" s="10" t="n">
        <v>8</v>
      </c>
      <c r="V7" s="10" t="n">
        <v>8</v>
      </c>
      <c r="W7" s="10"/>
      <c r="X7" s="10"/>
      <c r="Y7" s="10" t="n">
        <v>8</v>
      </c>
      <c r="Z7" s="10" t="n">
        <v>8</v>
      </c>
      <c r="AA7" s="10" t="n">
        <v>8</v>
      </c>
      <c r="AB7" s="10" t="n">
        <v>8</v>
      </c>
      <c r="AC7" s="10" t="n">
        <v>8</v>
      </c>
      <c r="AD7" s="10"/>
      <c r="AE7" s="10"/>
      <c r="AF7" s="10" t="n">
        <v>8</v>
      </c>
      <c r="AG7" s="10"/>
      <c r="AH7" s="11" t="n">
        <f aca="false">IF($A7="","",SUM(C7:AG7))</f>
        <v>144</v>
      </c>
      <c r="AI7" s="11" t="n">
        <f aca="false">IF($A7="","",$B7*(NETWORKDAYS(DATE($B$3,$B$2,1),EOMONTH(DATE($B$3,$B$2,1),0),Instructions!$B$12:$B$31)-AK7-AL7-AM7))</f>
        <v>144</v>
      </c>
      <c r="AJ7" s="12" t="n">
        <f aca="false">IF($A7="","",AH7-AI7)</f>
        <v>0</v>
      </c>
      <c r="AK7" s="13" t="n">
        <f aca="false">IF($A7="","",COUNTIF(C7:AG7,"H"))</f>
        <v>2</v>
      </c>
      <c r="AL7" s="13" t="n">
        <f aca="false">IF($A7="","",COUNTIF(C7:AG7,"S"))</f>
        <v>1</v>
      </c>
      <c r="AM7" s="13" t="n">
        <f aca="false">IF($A7="","",COUNTIF(C7:AG7,"L"))</f>
        <v>0</v>
      </c>
    </row>
    <row r="8" customFormat="false" ht="15" hidden="false" customHeight="false" outlineLevel="0" collapsed="false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1" t="str">
        <f aca="false">IF($A8="","",SUM(C8:AG8))</f>
        <v/>
      </c>
      <c r="AI8" s="11" t="str">
        <f aca="false">IF($A8="","",$B8*(NETWORKDAYS(DATE($B$3,$B$2,1),EOMONTH(DATE($B$3,$B$2,1),0),Instructions!$B$12:$B$31)-AK8-AL8-AM8))</f>
        <v/>
      </c>
      <c r="AJ8" s="12" t="str">
        <f aca="false">IF($A8="","",AH8-AI8)</f>
        <v/>
      </c>
      <c r="AK8" s="13" t="str">
        <f aca="false">IF($A8="","",COUNTIF(C8:AG8,"H"))</f>
        <v/>
      </c>
      <c r="AL8" s="13" t="str">
        <f aca="false">IF($A8="","",COUNTIF(C8:AG8,"S"))</f>
        <v/>
      </c>
      <c r="AM8" s="13" t="str">
        <f aca="false">IF($A8="","",COUNTIF(C8:AG8,"L"))</f>
        <v/>
      </c>
    </row>
    <row r="9" customFormat="false" ht="15" hidden="false" customHeight="false" outlineLevel="0" collapsed="false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1" t="str">
        <f aca="false">IF($A9="","",SUM(C9:AG9))</f>
        <v/>
      </c>
      <c r="AI9" s="11" t="str">
        <f aca="false">IF($A9="","",$B9*(NETWORKDAYS(DATE($B$3,$B$2,1),EOMONTH(DATE($B$3,$B$2,1),0),Instructions!$B$12:$B$31)-AK9-AL9-AM9))</f>
        <v/>
      </c>
      <c r="AJ9" s="12" t="str">
        <f aca="false">IF($A9="","",AH9-AI9)</f>
        <v/>
      </c>
      <c r="AK9" s="13" t="str">
        <f aca="false">IF($A9="","",COUNTIF(C9:AG9,"H"))</f>
        <v/>
      </c>
      <c r="AL9" s="13" t="str">
        <f aca="false">IF($A9="","",COUNTIF(C9:AG9,"S"))</f>
        <v/>
      </c>
      <c r="AM9" s="13" t="str">
        <f aca="false">IF($A9="","",COUNTIF(C9:AG9,"L"))</f>
        <v/>
      </c>
    </row>
    <row r="10" customFormat="false" ht="15" hidden="false" customHeight="false" outlineLevel="0" collapsed="false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1" t="str">
        <f aca="false">IF($A10="","",SUM(C10:AG10))</f>
        <v/>
      </c>
      <c r="AI10" s="11" t="str">
        <f aca="false">IF($A10="","",$B10*(NETWORKDAYS(DATE($B$3,$B$2,1),EOMONTH(DATE($B$3,$B$2,1),0),Instructions!$B$12:$B$31)-AK10-AL10-AM10))</f>
        <v/>
      </c>
      <c r="AJ10" s="12" t="str">
        <f aca="false">IF($A10="","",AH10-AI10)</f>
        <v/>
      </c>
      <c r="AK10" s="13" t="str">
        <f aca="false">IF($A10="","",COUNTIF(C10:AG10,"H"))</f>
        <v/>
      </c>
      <c r="AL10" s="13" t="str">
        <f aca="false">IF($A10="","",COUNTIF(C10:AG10,"S"))</f>
        <v/>
      </c>
      <c r="AM10" s="13" t="str">
        <f aca="false">IF($A10="","",COUNTIF(C10:AG10,"L"))</f>
        <v/>
      </c>
    </row>
    <row r="11" customFormat="false" ht="15" hidden="false" customHeight="false" outlineLevel="0" collapsed="false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1" t="str">
        <f aca="false">IF($A11="","",SUM(C11:AG11))</f>
        <v/>
      </c>
      <c r="AI11" s="11" t="str">
        <f aca="false">IF($A11="","",$B11*(NETWORKDAYS(DATE($B$3,$B$2,1),EOMONTH(DATE($B$3,$B$2,1),0),Instructions!$B$12:$B$31)-AK11-AL11-AM11))</f>
        <v/>
      </c>
      <c r="AJ11" s="12" t="str">
        <f aca="false">IF($A11="","",AH11-AI11)</f>
        <v/>
      </c>
      <c r="AK11" s="13" t="str">
        <f aca="false">IF($A11="","",COUNTIF(C11:AG11,"H"))</f>
        <v/>
      </c>
      <c r="AL11" s="13" t="str">
        <f aca="false">IF($A11="","",COUNTIF(C11:AG11,"S"))</f>
        <v/>
      </c>
      <c r="AM11" s="13" t="str">
        <f aca="false">IF($A11="","",COUNTIF(C11:AG11,"L"))</f>
        <v/>
      </c>
    </row>
    <row r="12" customFormat="false" ht="15" hidden="false" customHeight="false" outlineLevel="0" collapsed="false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1" t="str">
        <f aca="false">IF($A12="","",SUM(C12:AG12))</f>
        <v/>
      </c>
      <c r="AI12" s="11" t="str">
        <f aca="false">IF($A12="","",$B12*(NETWORKDAYS(DATE($B$3,$B$2,1),EOMONTH(DATE($B$3,$B$2,1),0),Instructions!$B$12:$B$31)-AK12-AL12-AM12))</f>
        <v/>
      </c>
      <c r="AJ12" s="12" t="str">
        <f aca="false">IF($A12="","",AH12-AI12)</f>
        <v/>
      </c>
      <c r="AK12" s="13" t="str">
        <f aca="false">IF($A12="","",COUNTIF(C12:AG12,"H"))</f>
        <v/>
      </c>
      <c r="AL12" s="13" t="str">
        <f aca="false">IF($A12="","",COUNTIF(C12:AG12,"S"))</f>
        <v/>
      </c>
      <c r="AM12" s="13" t="str">
        <f aca="false">IF($A12="","",COUNTIF(C12:AG12,"L"))</f>
        <v/>
      </c>
    </row>
    <row r="13" customFormat="false" ht="15" hidden="false" customHeight="false" outlineLevel="0" collapsed="false">
      <c r="A13" s="9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1" t="str">
        <f aca="false">IF($A13="","",SUM(C13:AG13))</f>
        <v/>
      </c>
      <c r="AI13" s="11" t="str">
        <f aca="false">IF($A13="","",$B13*(NETWORKDAYS(DATE($B$3,$B$2,1),EOMONTH(DATE($B$3,$B$2,1),0),Instructions!$B$12:$B$31)-AK13-AL13-AM13))</f>
        <v/>
      </c>
      <c r="AJ13" s="12" t="str">
        <f aca="false">IF($A13="","",AH13-AI13)</f>
        <v/>
      </c>
      <c r="AK13" s="13" t="str">
        <f aca="false">IF($A13="","",COUNTIF(C13:AG13,"H"))</f>
        <v/>
      </c>
      <c r="AL13" s="13" t="str">
        <f aca="false">IF($A13="","",COUNTIF(C13:AG13,"S"))</f>
        <v/>
      </c>
      <c r="AM13" s="13" t="str">
        <f aca="false">IF($A13="","",COUNTIF(C13:AG13,"L"))</f>
        <v/>
      </c>
    </row>
    <row r="14" customFormat="false" ht="15" hidden="false" customHeight="false" outlineLevel="0" collapsed="false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1" t="str">
        <f aca="false">IF($A14="","",SUM(C14:AG14))</f>
        <v/>
      </c>
      <c r="AI14" s="11" t="str">
        <f aca="false">IF($A14="","",$B14*(NETWORKDAYS(DATE($B$3,$B$2,1),EOMONTH(DATE($B$3,$B$2,1),0),Instructions!$B$12:$B$31)-AK14-AL14-AM14))</f>
        <v/>
      </c>
      <c r="AJ14" s="12" t="str">
        <f aca="false">IF($A14="","",AH14-AI14)</f>
        <v/>
      </c>
      <c r="AK14" s="13" t="str">
        <f aca="false">IF($A14="","",COUNTIF(C14:AG14,"H"))</f>
        <v/>
      </c>
      <c r="AL14" s="13" t="str">
        <f aca="false">IF($A14="","",COUNTIF(C14:AG14,"S"))</f>
        <v/>
      </c>
      <c r="AM14" s="13" t="str">
        <f aca="false">IF($A14="","",COUNTIF(C14:AG14,"L"))</f>
        <v/>
      </c>
    </row>
    <row r="15" customFormat="false" ht="15" hidden="false" customHeight="false" outlineLevel="0" collapsed="false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1" t="str">
        <f aca="false">IF($A15="","",SUM(C15:AG15))</f>
        <v/>
      </c>
      <c r="AI15" s="11" t="str">
        <f aca="false">IF($A15="","",$B15*(NETWORKDAYS(DATE($B$3,$B$2,1),EOMONTH(DATE($B$3,$B$2,1),0),Instructions!$B$12:$B$31)-AK15-AL15-AM15))</f>
        <v/>
      </c>
      <c r="AJ15" s="12" t="str">
        <f aca="false">IF($A15="","",AH15-AI15)</f>
        <v/>
      </c>
      <c r="AK15" s="13" t="str">
        <f aca="false">IF($A15="","",COUNTIF(C15:AG15,"H"))</f>
        <v/>
      </c>
      <c r="AL15" s="13" t="str">
        <f aca="false">IF($A15="","",COUNTIF(C15:AG15,"S"))</f>
        <v/>
      </c>
      <c r="AM15" s="13" t="str">
        <f aca="false">IF($A15="","",COUNTIF(C15:AG15,"L"))</f>
        <v/>
      </c>
    </row>
    <row r="16" customFormat="false" ht="15" hidden="false" customHeight="false" outlineLevel="0" collapsed="false">
      <c r="A16" s="9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1" t="str">
        <f aca="false">IF($A16="","",SUM(C16:AG16))</f>
        <v/>
      </c>
      <c r="AI16" s="11" t="str">
        <f aca="false">IF($A16="","",$B16*(NETWORKDAYS(DATE($B$3,$B$2,1),EOMONTH(DATE($B$3,$B$2,1),0),Instructions!$B$12:$B$31)-AK16-AL16-AM16))</f>
        <v/>
      </c>
      <c r="AJ16" s="12" t="str">
        <f aca="false">IF($A16="","",AH16-AI16)</f>
        <v/>
      </c>
      <c r="AK16" s="13" t="str">
        <f aca="false">IF($A16="","",COUNTIF(C16:AG16,"H"))</f>
        <v/>
      </c>
      <c r="AL16" s="13" t="str">
        <f aca="false">IF($A16="","",COUNTIF(C16:AG16,"S"))</f>
        <v/>
      </c>
      <c r="AM16" s="13" t="str">
        <f aca="false">IF($A16="","",COUNTIF(C16:AG16,"L"))</f>
        <v/>
      </c>
    </row>
    <row r="17" customFormat="false" ht="15" hidden="false" customHeight="false" outlineLevel="0" collapsed="false">
      <c r="A17" s="9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1" t="str">
        <f aca="false">IF($A17="","",SUM(C17:AG17))</f>
        <v/>
      </c>
      <c r="AI17" s="11" t="str">
        <f aca="false">IF($A17="","",$B17*(NETWORKDAYS(DATE($B$3,$B$2,1),EOMONTH(DATE($B$3,$B$2,1),0),Instructions!$B$12:$B$31)-AK17-AL17-AM17))</f>
        <v/>
      </c>
      <c r="AJ17" s="12" t="str">
        <f aca="false">IF($A17="","",AH17-AI17)</f>
        <v/>
      </c>
      <c r="AK17" s="13" t="str">
        <f aca="false">IF($A17="","",COUNTIF(C17:AG17,"H"))</f>
        <v/>
      </c>
      <c r="AL17" s="13" t="str">
        <f aca="false">IF($A17="","",COUNTIF(C17:AG17,"S"))</f>
        <v/>
      </c>
      <c r="AM17" s="13" t="str">
        <f aca="false">IF($A17="","",COUNTIF(C17:AG17,"L"))</f>
        <v/>
      </c>
    </row>
    <row r="18" customFormat="false" ht="15" hidden="false" customHeight="false" outlineLevel="0" collapsed="false">
      <c r="A18" s="9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1" t="str">
        <f aca="false">IF($A18="","",SUM(C18:AG18))</f>
        <v/>
      </c>
      <c r="AI18" s="11" t="str">
        <f aca="false">IF($A18="","",$B18*(NETWORKDAYS(DATE($B$3,$B$2,1),EOMONTH(DATE($B$3,$B$2,1),0),Instructions!$B$12:$B$31)-AK18-AL18-AM18))</f>
        <v/>
      </c>
      <c r="AJ18" s="12" t="str">
        <f aca="false">IF($A18="","",AH18-AI18)</f>
        <v/>
      </c>
      <c r="AK18" s="13" t="str">
        <f aca="false">IF($A18="","",COUNTIF(C18:AG18,"H"))</f>
        <v/>
      </c>
      <c r="AL18" s="13" t="str">
        <f aca="false">IF($A18="","",COUNTIF(C18:AG18,"S"))</f>
        <v/>
      </c>
      <c r="AM18" s="13" t="str">
        <f aca="false">IF($A18="","",COUNTIF(C18:AG18,"L"))</f>
        <v/>
      </c>
    </row>
    <row r="19" customFormat="false" ht="15" hidden="false" customHeight="false" outlineLevel="0" collapsed="false">
      <c r="A19" s="9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1" t="str">
        <f aca="false">IF($A19="","",SUM(C19:AG19))</f>
        <v/>
      </c>
      <c r="AI19" s="11" t="str">
        <f aca="false">IF($A19="","",$B19*(NETWORKDAYS(DATE($B$3,$B$2,1),EOMONTH(DATE($B$3,$B$2,1),0),Instructions!$B$12:$B$31)-AK19-AL19-AM19))</f>
        <v/>
      </c>
      <c r="AJ19" s="12" t="str">
        <f aca="false">IF($A19="","",AH19-AI19)</f>
        <v/>
      </c>
      <c r="AK19" s="13" t="str">
        <f aca="false">IF($A19="","",COUNTIF(C19:AG19,"H"))</f>
        <v/>
      </c>
      <c r="AL19" s="13" t="str">
        <f aca="false">IF($A19="","",COUNTIF(C19:AG19,"S"))</f>
        <v/>
      </c>
      <c r="AM19" s="13" t="str">
        <f aca="false">IF($A19="","",COUNTIF(C19:AG19,"L"))</f>
        <v/>
      </c>
    </row>
    <row r="20" customFormat="false" ht="15" hidden="false" customHeight="false" outlineLevel="0" collapsed="false">
      <c r="A20" s="9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1" t="str">
        <f aca="false">IF($A20="","",SUM(C20:AG20))</f>
        <v/>
      </c>
      <c r="AI20" s="11" t="str">
        <f aca="false">IF($A20="","",$B20*(NETWORKDAYS(DATE($B$3,$B$2,1),EOMONTH(DATE($B$3,$B$2,1),0),Instructions!$B$12:$B$31)-AK20-AL20-AM20))</f>
        <v/>
      </c>
      <c r="AJ20" s="12" t="str">
        <f aca="false">IF($A20="","",AH20-AI20)</f>
        <v/>
      </c>
      <c r="AK20" s="13" t="str">
        <f aca="false">IF($A20="","",COUNTIF(C20:AG20,"H"))</f>
        <v/>
      </c>
      <c r="AL20" s="13" t="str">
        <f aca="false">IF($A20="","",COUNTIF(C20:AG20,"S"))</f>
        <v/>
      </c>
      <c r="AM20" s="13" t="str">
        <f aca="false">IF($A20="","",COUNTIF(C20:AG20,"L"))</f>
        <v/>
      </c>
    </row>
    <row r="21" customFormat="false" ht="15" hidden="false" customHeight="false" outlineLevel="0" collapsed="false">
      <c r="A21" s="9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1" t="str">
        <f aca="false">IF($A21="","",SUM(C21:AG21))</f>
        <v/>
      </c>
      <c r="AI21" s="11" t="str">
        <f aca="false">IF($A21="","",$B21*(NETWORKDAYS(DATE($B$3,$B$2,1),EOMONTH(DATE($B$3,$B$2,1),0),Instructions!$B$12:$B$31)-AK21-AL21-AM21))</f>
        <v/>
      </c>
      <c r="AJ21" s="12" t="str">
        <f aca="false">IF($A21="","",AH21-AI21)</f>
        <v/>
      </c>
      <c r="AK21" s="13" t="str">
        <f aca="false">IF($A21="","",COUNTIF(C21:AG21,"H"))</f>
        <v/>
      </c>
      <c r="AL21" s="13" t="str">
        <f aca="false">IF($A21="","",COUNTIF(C21:AG21,"S"))</f>
        <v/>
      </c>
      <c r="AM21" s="13" t="str">
        <f aca="false">IF($A21="","",COUNTIF(C21:AG21,"L"))</f>
        <v/>
      </c>
    </row>
    <row r="22" customFormat="false" ht="15" hidden="false" customHeight="false" outlineLevel="0" collapsed="false">
      <c r="A22" s="14" t="s">
        <v>15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6" t="n">
        <f aca="false">SUM(AH7:AH21)</f>
        <v>144</v>
      </c>
      <c r="AI22" s="16" t="n">
        <f aca="false">SUM(AI7:AI21)</f>
        <v>144</v>
      </c>
      <c r="AJ22" s="16" t="n">
        <f aca="false">SUM(AJ7:AJ21)</f>
        <v>0</v>
      </c>
      <c r="AK22" s="16" t="n">
        <f aca="false">SUM(AK7:AK21)</f>
        <v>2</v>
      </c>
      <c r="AL22" s="16" t="n">
        <f aca="false">SUM(AL7:AL21)</f>
        <v>1</v>
      </c>
      <c r="AM22" s="16" t="n">
        <f aca="false">SUM(AM7:AM21)</f>
        <v>0</v>
      </c>
    </row>
    <row r="24" customFormat="false" ht="15" hidden="false" customHeight="true" outlineLevel="0" collapsed="false">
      <c r="A24" s="17" t="s">
        <v>16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</row>
  </sheetData>
  <mergeCells count="10">
    <mergeCell ref="C2:AM3"/>
    <mergeCell ref="A5:A6"/>
    <mergeCell ref="B5:B6"/>
    <mergeCell ref="AH5:AH6"/>
    <mergeCell ref="AI5:AI6"/>
    <mergeCell ref="AJ5:AJ6"/>
    <mergeCell ref="AK5:AK6"/>
    <mergeCell ref="AL5:AL6"/>
    <mergeCell ref="AM5:AM6"/>
    <mergeCell ref="A24:AM24"/>
  </mergeCells>
  <conditionalFormatting sqref="C7:AG21">
    <cfRule type="expression" priority="2" aboveAverage="0" equalAverage="0" bottom="0" percent="0" rank="0" text="" dxfId="0">
      <formula>OR(C$6="",WEEKDAY(C$6,2)&gt;5)</formula>
    </cfRule>
    <cfRule type="cellIs" priority="3" operator="equal" aboveAverage="0" equalAverage="0" bottom="0" percent="0" rank="0" text="" dxfId="1">
      <formula>"H"</formula>
    </cfRule>
    <cfRule type="cellIs" priority="4" operator="equal" aboveAverage="0" equalAverage="0" bottom="0" percent="0" rank="0" text="" dxfId="2">
      <formula>"S"</formula>
    </cfRule>
    <cfRule type="cellIs" priority="5" operator="equal" aboveAverage="0" equalAverage="0" bottom="0" percent="0" rank="0" text="" dxfId="3">
      <formula>"L"</formula>
    </cfRule>
  </conditionalFormatting>
  <hyperlinks>
    <hyperlink ref="A24" r:id="rId1" display="Free template from Klokka, the Kamzan software for managing employee hours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26"/>
    <col collapsed="false" customWidth="true" hidden="false" outlineLevel="0" max="3" min="3" style="0" width="64"/>
  </cols>
  <sheetData>
    <row r="1" customFormat="false" ht="18.55" hidden="false" customHeight="false" outlineLevel="0" collapsed="false">
      <c r="A1" s="1" t="s">
        <v>0</v>
      </c>
    </row>
    <row r="2" customFormat="false" ht="30" hidden="false" customHeight="true" outlineLevel="0" collapsed="false">
      <c r="A2" s="18" t="n">
        <v>1</v>
      </c>
      <c r="B2" s="19" t="s">
        <v>17</v>
      </c>
      <c r="C2" s="19"/>
    </row>
    <row r="3" customFormat="false" ht="30" hidden="false" customHeight="true" outlineLevel="0" collapsed="false">
      <c r="A3" s="18" t="n">
        <v>2</v>
      </c>
      <c r="B3" s="19" t="s">
        <v>18</v>
      </c>
      <c r="C3" s="19"/>
    </row>
    <row r="4" customFormat="false" ht="30" hidden="false" customHeight="true" outlineLevel="0" collapsed="false">
      <c r="A4" s="18" t="n">
        <v>3</v>
      </c>
      <c r="B4" s="19" t="s">
        <v>19</v>
      </c>
      <c r="C4" s="19"/>
    </row>
    <row r="5" customFormat="false" ht="30" hidden="false" customHeight="true" outlineLevel="0" collapsed="false">
      <c r="A5" s="18" t="n">
        <v>4</v>
      </c>
      <c r="B5" s="19" t="s">
        <v>20</v>
      </c>
      <c r="C5" s="19"/>
    </row>
    <row r="6" customFormat="false" ht="30" hidden="false" customHeight="true" outlineLevel="0" collapsed="false">
      <c r="A6" s="18" t="n">
        <v>5</v>
      </c>
      <c r="B6" s="19" t="s">
        <v>21</v>
      </c>
      <c r="C6" s="19"/>
    </row>
    <row r="8" customFormat="false" ht="43.5" hidden="false" customHeight="true" outlineLevel="0" collapsed="false">
      <c r="B8" s="19" t="s">
        <v>22</v>
      </c>
      <c r="C8" s="19"/>
    </row>
    <row r="9" customFormat="false" ht="30" hidden="false" customHeight="true" outlineLevel="0" collapsed="false">
      <c r="B9" s="20" t="s">
        <v>23</v>
      </c>
      <c r="C9" s="20"/>
    </row>
    <row r="11" customFormat="false" ht="15" hidden="false" customHeight="false" outlineLevel="0" collapsed="false">
      <c r="B11" s="21" t="s">
        <v>24</v>
      </c>
    </row>
    <row r="12" customFormat="false" ht="15" hidden="false" customHeight="false" outlineLevel="0" collapsed="false">
      <c r="B12" s="22"/>
    </row>
    <row r="13" customFormat="false" ht="15" hidden="false" customHeight="false" outlineLevel="0" collapsed="false">
      <c r="B13" s="22"/>
    </row>
    <row r="14" customFormat="false" ht="15" hidden="false" customHeight="false" outlineLevel="0" collapsed="false">
      <c r="B14" s="22"/>
    </row>
    <row r="15" customFormat="false" ht="15" hidden="false" customHeight="false" outlineLevel="0" collapsed="false">
      <c r="B15" s="22"/>
    </row>
    <row r="16" customFormat="false" ht="15" hidden="false" customHeight="false" outlineLevel="0" collapsed="false">
      <c r="B16" s="22"/>
    </row>
    <row r="17" customFormat="false" ht="15" hidden="false" customHeight="false" outlineLevel="0" collapsed="false">
      <c r="B17" s="22"/>
    </row>
    <row r="18" customFormat="false" ht="15" hidden="false" customHeight="false" outlineLevel="0" collapsed="false">
      <c r="B18" s="22"/>
    </row>
    <row r="19" customFormat="false" ht="15" hidden="false" customHeight="false" outlineLevel="0" collapsed="false">
      <c r="B19" s="22"/>
    </row>
    <row r="20" customFormat="false" ht="15" hidden="false" customHeight="false" outlineLevel="0" collapsed="false">
      <c r="B20" s="22"/>
    </row>
    <row r="21" customFormat="false" ht="15" hidden="false" customHeight="false" outlineLevel="0" collapsed="false">
      <c r="B21" s="22"/>
    </row>
    <row r="22" customFormat="false" ht="15" hidden="false" customHeight="false" outlineLevel="0" collapsed="false">
      <c r="B22" s="22"/>
    </row>
    <row r="23" customFormat="false" ht="15" hidden="false" customHeight="false" outlineLevel="0" collapsed="false">
      <c r="B23" s="22"/>
    </row>
    <row r="24" customFormat="false" ht="15" hidden="false" customHeight="false" outlineLevel="0" collapsed="false">
      <c r="B24" s="22"/>
    </row>
    <row r="25" customFormat="false" ht="15" hidden="false" customHeight="false" outlineLevel="0" collapsed="false">
      <c r="B25" s="22"/>
    </row>
    <row r="26" customFormat="false" ht="15" hidden="false" customHeight="false" outlineLevel="0" collapsed="false">
      <c r="B26" s="22"/>
    </row>
    <row r="27" customFormat="false" ht="15" hidden="false" customHeight="false" outlineLevel="0" collapsed="false">
      <c r="B27" s="22"/>
    </row>
    <row r="28" customFormat="false" ht="15" hidden="false" customHeight="false" outlineLevel="0" collapsed="false">
      <c r="B28" s="22"/>
    </row>
    <row r="29" customFormat="false" ht="15" hidden="false" customHeight="false" outlineLevel="0" collapsed="false">
      <c r="B29" s="22"/>
    </row>
    <row r="30" customFormat="false" ht="15" hidden="false" customHeight="false" outlineLevel="0" collapsed="false">
      <c r="B30" s="22"/>
    </row>
    <row r="31" customFormat="false" ht="15" hidden="false" customHeight="false" outlineLevel="0" collapsed="false">
      <c r="B31" s="22"/>
    </row>
  </sheetData>
  <mergeCells count="7">
    <mergeCell ref="B2:C2"/>
    <mergeCell ref="B3:C3"/>
    <mergeCell ref="B4:C4"/>
    <mergeCell ref="B5:C5"/>
    <mergeCell ref="B6:C6"/>
    <mergeCell ref="B8:C8"/>
    <mergeCell ref="B9:C9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2026-11-06T12:01:26Z</dcterms:created>
  <dc:creator>Kamzan</dc:creator>
  <dc:description/>
  <dc:language>it-IT</dc:language>
  <cp:lastModifiedBy/>
  <dcterms:modified xsi:type="dcterms:W3CDTF">2026-11-06T12:01:26Z</dcterms:modified>
  <cp:revision>0</cp:revision>
  <dc:subject/>
  <dc:title>Monthly attendance 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